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50" tabRatio="779" firstSheet="6" activeTab="7"/>
  </bookViews>
  <sheets>
    <sheet name="12015年财政拨款收支预算总表" sheetId="1" r:id="rId1"/>
    <sheet name="22015年收支预算总表" sheetId="2" r:id="rId2"/>
    <sheet name="32015年收入预算总表" sheetId="3" r:id="rId3"/>
    <sheet name="42015年支出预算总表" sheetId="4" r:id="rId4"/>
    <sheet name="52015年一般公共预算支出情况表（功能科目）" sheetId="5" r:id="rId5"/>
    <sheet name="62015年政府性基金支出预算表（功能科目）" sheetId="6" r:id="rId6"/>
    <sheet name="72015年一般公共预算基本支出预算表（经济科目）" sheetId="7" r:id="rId7"/>
    <sheet name="82015年一般公共预算“三公”经费支出预算表" sheetId="8" r:id="rId8"/>
  </sheets>
  <definedNames/>
  <calcPr fullCalcOnLoad="1"/>
</workbook>
</file>

<file path=xl/sharedStrings.xml><?xml version="1.0" encoding="utf-8"?>
<sst xmlns="http://schemas.openxmlformats.org/spreadsheetml/2006/main" count="159" uniqueCount="130">
  <si>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</si>
  <si>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收入预算</t>
    </r>
  </si>
  <si>
    <r>
      <t xml:space="preserve">                       </t>
    </r>
    <r>
      <rPr>
        <b/>
        <sz val="12"/>
        <rFont val="宋体"/>
        <family val="0"/>
      </rPr>
      <t>支出预算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</si>
  <si>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</si>
  <si>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</si>
  <si>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</si>
  <si>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</si>
  <si>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</si>
  <si>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</si>
  <si>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</si>
  <si>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</si>
  <si>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</si>
  <si>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>二、外交支出</t>
  </si>
  <si>
    <t>二、项目支出</t>
  </si>
  <si>
    <t>三、国防支出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</si>
  <si>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</si>
  <si>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</si>
  <si>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</si>
  <si>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</si>
  <si>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</si>
  <si>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</si>
  <si>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</si>
  <si>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</si>
  <si>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</si>
  <si>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</si>
  <si>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</si>
  <si>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</si>
  <si>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</si>
  <si>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</si>
  <si>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</si>
  <si>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</si>
  <si>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</si>
  <si>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</si>
  <si>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</si>
  <si>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</si>
  <si>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</si>
  <si>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上年结转资金</t>
  </si>
  <si>
    <t>结转下年资金</t>
  </si>
  <si>
    <t>收入合计</t>
  </si>
  <si>
    <t>支出合计</t>
  </si>
  <si>
    <t>公开表二</t>
  </si>
  <si>
    <t>合计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</si>
  <si>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</si>
  <si>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</si>
  <si>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</si>
  <si>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</si>
  <si>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</si>
  <si>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</si>
  <si>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 xml:space="preserve">      1. 一般公共预算</t>
  </si>
  <si>
    <t xml:space="preserve">      2. 政府性基金预算</t>
  </si>
  <si>
    <t>单位：万元</t>
  </si>
  <si>
    <t>公开表四</t>
  </si>
  <si>
    <t>科目编码</t>
  </si>
  <si>
    <t>科目名称</t>
  </si>
  <si>
    <t>基本支出预算安排数</t>
  </si>
  <si>
    <t>公开表三</t>
  </si>
  <si>
    <t>二、财政专户管理资金</t>
  </si>
  <si>
    <t>小计</t>
  </si>
  <si>
    <t>合计</t>
  </si>
  <si>
    <t>其他资金</t>
  </si>
  <si>
    <t>基本支出</t>
  </si>
  <si>
    <t>项目支出</t>
  </si>
  <si>
    <t>结转下年资金</t>
  </si>
  <si>
    <t>财政专户管理资金</t>
  </si>
  <si>
    <t>一般公共预算资金</t>
  </si>
  <si>
    <t>上年结转和结余资金</t>
  </si>
  <si>
    <t>公共财政拨款（补助）资金</t>
  </si>
  <si>
    <t>专项收入</t>
  </si>
  <si>
    <t>专户管理教育收费</t>
  </si>
  <si>
    <t>事业收入</t>
  </si>
  <si>
    <t>经营收入</t>
  </si>
  <si>
    <t>其他收入</t>
  </si>
  <si>
    <t>收入总计</t>
  </si>
  <si>
    <t>政府性基金</t>
  </si>
  <si>
    <t>其中：动用上年结转和结余资金</t>
  </si>
  <si>
    <t>其他非税收入</t>
  </si>
  <si>
    <t>项目名称</t>
  </si>
  <si>
    <t>金额</t>
  </si>
  <si>
    <t>公开表八</t>
  </si>
  <si>
    <t>收入预算</t>
  </si>
  <si>
    <t>项目名称</t>
  </si>
  <si>
    <t>金额</t>
  </si>
  <si>
    <t>支出用途</t>
  </si>
  <si>
    <t>单位：万元</t>
  </si>
  <si>
    <t>功能科目代码</t>
  </si>
  <si>
    <t>功能科目名称</t>
  </si>
  <si>
    <t>金   额</t>
  </si>
  <si>
    <t>合  计</t>
  </si>
  <si>
    <t>公开表一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</si>
  <si>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</si>
  <si>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支出预算</t>
  </si>
  <si>
    <t>一、一般公共预算</t>
  </si>
  <si>
    <t>二、政府性基金预算</t>
  </si>
  <si>
    <t>二、项目支出</t>
  </si>
  <si>
    <t>三、其他</t>
  </si>
  <si>
    <t>三、其他支出</t>
  </si>
  <si>
    <t>收入合计</t>
  </si>
  <si>
    <t>支出合计</t>
  </si>
  <si>
    <t>单位：万元</t>
  </si>
  <si>
    <t>功能科目代码</t>
  </si>
  <si>
    <t>功能科目名称</t>
  </si>
  <si>
    <t>金   额</t>
  </si>
  <si>
    <t>合  计</t>
  </si>
  <si>
    <t>三、其他支出</t>
  </si>
  <si>
    <t>公开表六</t>
  </si>
  <si>
    <t>公开表七</t>
  </si>
  <si>
    <t>公开表五</t>
  </si>
  <si>
    <t>其他支出</t>
  </si>
  <si>
    <t>2015年无锡市档案局部门财政拨款收支预算总表</t>
  </si>
  <si>
    <t>2015年无锡市档案局部门收支预算总表</t>
  </si>
  <si>
    <t>2015年度无锡市档案局部门收入预算总表</t>
  </si>
  <si>
    <t>2015年度无锡市档案局部门支出预算总表</t>
  </si>
  <si>
    <t>2015年度无锡市档案局部门一般公共预算支出预算表（功能分类到项级）</t>
  </si>
  <si>
    <t>行政运行</t>
  </si>
  <si>
    <t>行政单位医疗</t>
  </si>
  <si>
    <t>住房公积金</t>
  </si>
  <si>
    <t>提租补贴</t>
  </si>
  <si>
    <t>购房补贴</t>
  </si>
  <si>
    <t>一般行政管理事务</t>
  </si>
  <si>
    <t>2015年度无锡市档案局部门一般公共预算基本支出预算表（按经济分类公开）</t>
  </si>
  <si>
    <t>基本工资</t>
  </si>
  <si>
    <t>津贴补贴</t>
  </si>
  <si>
    <t>社会保障缴费</t>
  </si>
  <si>
    <t>其他工资福利支出</t>
  </si>
  <si>
    <t>办公费</t>
  </si>
  <si>
    <t>公务用车运行维护费</t>
  </si>
  <si>
    <t>退休费</t>
  </si>
  <si>
    <t>医疗费</t>
  </si>
  <si>
    <t>2015年度无锡市档案局部门“三公”经费支出预算表</t>
  </si>
  <si>
    <t>2015年度无锡市档案局部门政府性基金支出预算表（功能分类到项级）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</si>
</sst>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7">
    <font>
      <sz val="11"/>
      <color indexed="8"/>
      <name val="宋体"/>
      <family val="0"/>
    </font>
    <font>
      <sz val="10"/>
      <name val="Arial"/>
      <family val="2"/>
    </font>
    <font>
      <sz val="12"/>
      <name val="方正楷体_GBK"/>
      <family val="0"/>
    </font>
    <font>
      <sz val="9"/>
      <name val="宋体"/>
      <family val="0"/>
    </font>
    <font>
      <sz val="10"/>
      <name val="Times New Roman"/>
      <family val="1"/>
    </font>
    <font>
      <b/>
      <sz val="20"/>
      <name val="方正小标宋_GBK"/>
      <family val="0"/>
    </font>
    <font>
      <sz val="10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方正仿宋_GBK"/>
      <family val="0"/>
    </font>
    <font>
      <sz val="11"/>
      <name val="Times New Roman"/>
      <family val="1"/>
    </font>
    <font>
      <sz val="11"/>
      <name val="宋体"/>
      <family val="0"/>
    </font>
    <font>
      <b/>
      <sz val="11"/>
      <name val="方正仿宋_GBK"/>
      <family val="0"/>
    </font>
    <font>
      <sz val="10"/>
      <name val="方正小标宋_GBK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4" fillId="7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9" borderId="5" applyNumberFormat="0" applyAlignment="0" applyProtection="0"/>
    <xf numFmtId="0" fontId="27" fillId="14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32" fillId="9" borderId="8" applyNumberFormat="0" applyAlignment="0" applyProtection="0"/>
    <xf numFmtId="0" fontId="33" fillId="3" borderId="5" applyNumberFormat="0" applyAlignment="0" applyProtection="0"/>
    <xf numFmtId="0" fontId="0" fillId="5" borderId="9" applyNumberFormat="0" applyFont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40" applyNumberFormat="1" applyFont="1" applyFill="1" applyBorder="1" applyAlignment="1">
      <alignment/>
    </xf>
    <xf numFmtId="0" fontId="4" fillId="0" borderId="0" xfId="40" applyNumberFormat="1" applyFont="1" applyFill="1" applyBorder="1" applyAlignment="1">
      <alignment/>
    </xf>
    <xf numFmtId="0" fontId="6" fillId="0" borderId="0" xfId="40" applyNumberFormat="1" applyFont="1" applyFill="1" applyBorder="1" applyAlignment="1">
      <alignment/>
    </xf>
    <xf numFmtId="0" fontId="4" fillId="0" borderId="0" xfId="40" applyFont="1" applyAlignment="1">
      <alignment horizontal="left" vertical="center"/>
    </xf>
    <xf numFmtId="0" fontId="8" fillId="0" borderId="10" xfId="40" applyFont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9" fillId="0" borderId="12" xfId="40" applyFont="1" applyBorder="1" applyAlignment="1">
      <alignment vertical="center"/>
    </xf>
    <xf numFmtId="176" fontId="10" fillId="0" borderId="10" xfId="40" applyNumberFormat="1" applyFont="1" applyBorder="1" applyAlignment="1">
      <alignment horizontal="right" vertical="center"/>
    </xf>
    <xf numFmtId="0" fontId="9" fillId="0" borderId="10" xfId="4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6" fontId="10" fillId="0" borderId="11" xfId="40" applyNumberFormat="1" applyFont="1" applyBorder="1" applyAlignment="1">
      <alignment horizontal="right" vertical="center"/>
    </xf>
    <xf numFmtId="0" fontId="9" fillId="0" borderId="12" xfId="40" applyFont="1" applyBorder="1" applyAlignment="1">
      <alignment horizontal="left" vertical="center"/>
    </xf>
    <xf numFmtId="0" fontId="10" fillId="0" borderId="10" xfId="40" applyFont="1" applyBorder="1" applyAlignment="1">
      <alignment horizontal="center" vertical="center" wrapText="1" shrinkToFit="1"/>
    </xf>
    <xf numFmtId="0" fontId="10" fillId="0" borderId="12" xfId="40" applyFont="1" applyBorder="1" applyAlignment="1">
      <alignment vertical="center"/>
    </xf>
    <xf numFmtId="0" fontId="10" fillId="0" borderId="10" xfId="40" applyFont="1" applyBorder="1" applyAlignment="1">
      <alignment vertical="center"/>
    </xf>
    <xf numFmtId="0" fontId="10" fillId="0" borderId="11" xfId="40" applyFont="1" applyBorder="1" applyAlignment="1">
      <alignment horizontal="center" vertical="center" wrapText="1" shrinkToFit="1"/>
    </xf>
    <xf numFmtId="4" fontId="10" fillId="0" borderId="11" xfId="40" applyNumberFormat="1" applyFont="1" applyBorder="1" applyAlignment="1">
      <alignment horizontal="right" vertical="center"/>
    </xf>
    <xf numFmtId="0" fontId="6" fillId="0" borderId="12" xfId="40" applyFont="1" applyBorder="1" applyAlignment="1">
      <alignment horizontal="center" vertical="center"/>
    </xf>
    <xf numFmtId="0" fontId="10" fillId="0" borderId="10" xfId="40" applyNumberFormat="1" applyFont="1" applyFill="1" applyBorder="1" applyAlignment="1">
      <alignment/>
    </xf>
    <xf numFmtId="0" fontId="12" fillId="0" borderId="12" xfId="40" applyFont="1" applyBorder="1" applyAlignment="1">
      <alignment horizontal="center" vertical="center"/>
    </xf>
    <xf numFmtId="0" fontId="9" fillId="0" borderId="12" xfId="40" applyFont="1" applyBorder="1" applyAlignment="1">
      <alignment horizontal="center" vertical="center"/>
    </xf>
    <xf numFmtId="0" fontId="9" fillId="0" borderId="10" xfId="40" applyFont="1" applyBorder="1" applyAlignment="1">
      <alignment horizontal="center" vertical="center" wrapText="1" shrinkToFit="1"/>
    </xf>
    <xf numFmtId="0" fontId="12" fillId="0" borderId="13" xfId="40" applyFont="1" applyBorder="1" applyAlignment="1">
      <alignment horizontal="center" vertical="center"/>
    </xf>
    <xf numFmtId="176" fontId="9" fillId="0" borderId="14" xfId="40" applyNumberFormat="1" applyFont="1" applyBorder="1" applyAlignment="1">
      <alignment horizontal="right" vertical="center"/>
    </xf>
    <xf numFmtId="176" fontId="10" fillId="0" borderId="15" xfId="40" applyNumberFormat="1" applyFont="1" applyBorder="1" applyAlignment="1">
      <alignment horizontal="right" vertical="center"/>
    </xf>
    <xf numFmtId="0" fontId="1" fillId="0" borderId="0" xfId="41" applyNumberFormat="1" applyFont="1" applyFill="1" applyBorder="1" applyAlignment="1">
      <alignment/>
    </xf>
    <xf numFmtId="0" fontId="5" fillId="0" borderId="0" xfId="40" applyFont="1" applyAlignment="1">
      <alignment vertical="center" shrinkToFit="1"/>
    </xf>
    <xf numFmtId="0" fontId="13" fillId="0" borderId="0" xfId="41" applyFont="1" applyAlignment="1">
      <alignment vertical="center"/>
    </xf>
    <xf numFmtId="0" fontId="15" fillId="4" borderId="0" xfId="42" applyFont="1" applyFill="1" applyAlignment="1">
      <alignment horizontal="right"/>
      <protection/>
    </xf>
    <xf numFmtId="0" fontId="8" fillId="0" borderId="16" xfId="43" applyFont="1" applyFill="1" applyBorder="1" applyAlignment="1">
      <alignment horizontal="center" vertical="center" wrapText="1"/>
      <protection/>
    </xf>
    <xf numFmtId="0" fontId="8" fillId="0" borderId="17" xfId="43" applyFont="1" applyFill="1" applyBorder="1" applyAlignment="1">
      <alignment horizontal="center" vertical="center" wrapText="1"/>
      <protection/>
    </xf>
    <xf numFmtId="0" fontId="8" fillId="0" borderId="18" xfId="43" applyFont="1" applyFill="1" applyBorder="1" applyAlignment="1">
      <alignment horizontal="center" vertical="center" wrapText="1"/>
      <protection/>
    </xf>
    <xf numFmtId="0" fontId="1" fillId="0" borderId="12" xfId="41" applyNumberFormat="1" applyFont="1" applyFill="1" applyBorder="1" applyAlignment="1">
      <alignment/>
    </xf>
    <xf numFmtId="0" fontId="8" fillId="0" borderId="10" xfId="43" applyFont="1" applyBorder="1" applyAlignment="1">
      <alignment horizontal="center" vertical="center" wrapText="1"/>
      <protection/>
    </xf>
    <xf numFmtId="0" fontId="14" fillId="0" borderId="11" xfId="43" applyFont="1" applyBorder="1" applyAlignment="1">
      <alignment horizontal="center" vertical="center" wrapText="1"/>
      <protection/>
    </xf>
    <xf numFmtId="0" fontId="14" fillId="0" borderId="10" xfId="43" applyFont="1" applyBorder="1" applyAlignment="1">
      <alignment horizontal="left" vertical="center" wrapText="1"/>
      <protection/>
    </xf>
    <xf numFmtId="0" fontId="14" fillId="0" borderId="10" xfId="43" applyFont="1" applyBorder="1" applyAlignment="1">
      <alignment vertical="center" wrapText="1"/>
      <protection/>
    </xf>
    <xf numFmtId="0" fontId="14" fillId="0" borderId="11" xfId="43" applyFont="1" applyFill="1" applyBorder="1" applyAlignment="1">
      <alignment vertical="center" wrapText="1"/>
      <protection/>
    </xf>
    <xf numFmtId="0" fontId="6" fillId="0" borderId="10" xfId="43" applyFont="1" applyBorder="1" applyAlignment="1">
      <alignment vertical="center" wrapText="1"/>
      <protection/>
    </xf>
    <xf numFmtId="0" fontId="8" fillId="0" borderId="13" xfId="43" applyFont="1" applyBorder="1" applyAlignment="1">
      <alignment horizontal="center" vertical="center" wrapText="1"/>
      <protection/>
    </xf>
    <xf numFmtId="0" fontId="14" fillId="0" borderId="14" xfId="43" applyFont="1" applyFill="1" applyBorder="1" applyAlignment="1">
      <alignment vertical="center" wrapText="1"/>
      <protection/>
    </xf>
    <xf numFmtId="0" fontId="14" fillId="0" borderId="15" xfId="43" applyFont="1" applyFill="1" applyBorder="1" applyAlignment="1">
      <alignment vertical="center" wrapText="1"/>
      <protection/>
    </xf>
    <xf numFmtId="0" fontId="6" fillId="0" borderId="0" xfId="41" applyNumberFormat="1" applyFont="1" applyFill="1" applyBorder="1" applyAlignment="1">
      <alignment wrapText="1"/>
    </xf>
    <xf numFmtId="0" fontId="6" fillId="4" borderId="0" xfId="43" applyFont="1" applyFill="1" applyAlignment="1">
      <alignment vertical="center" wrapText="1"/>
      <protection/>
    </xf>
    <xf numFmtId="0" fontId="15" fillId="4" borderId="0" xfId="42" applyFont="1" applyFill="1" applyAlignment="1">
      <alignment horizontal="right" vertical="center"/>
      <protection/>
    </xf>
    <xf numFmtId="0" fontId="15" fillId="4" borderId="0" xfId="42" applyFont="1" applyFill="1" applyAlignment="1">
      <alignment horizontal="left" vertical="center"/>
      <protection/>
    </xf>
    <xf numFmtId="0" fontId="16" fillId="0" borderId="10" xfId="43" applyFont="1" applyFill="1" applyBorder="1" applyAlignment="1">
      <alignment horizontal="center" vertical="center" wrapText="1"/>
      <protection/>
    </xf>
    <xf numFmtId="0" fontId="14" fillId="0" borderId="13" xfId="43" applyFont="1" applyBorder="1" applyAlignment="1">
      <alignment horizontal="center" vertical="center" wrapText="1"/>
      <protection/>
    </xf>
    <xf numFmtId="0" fontId="14" fillId="0" borderId="14" xfId="43" applyFont="1" applyBorder="1" applyAlignment="1">
      <alignment horizontal="center" vertical="center" wrapText="1"/>
      <protection/>
    </xf>
    <xf numFmtId="0" fontId="8" fillId="0" borderId="14" xfId="43" applyFont="1" applyBorder="1" applyAlignment="1">
      <alignment horizontal="center" vertical="center" wrapText="1"/>
      <protection/>
    </xf>
    <xf numFmtId="0" fontId="14" fillId="0" borderId="15" xfId="43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 shrinkToFit="1"/>
    </xf>
    <xf numFmtId="0" fontId="6" fillId="0" borderId="0" xfId="4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76" fontId="34" fillId="0" borderId="14" xfId="0" applyNumberFormat="1" applyFont="1" applyBorder="1" applyAlignment="1">
      <alignment horizontal="right" vertical="center" wrapText="1"/>
    </xf>
    <xf numFmtId="176" fontId="34" fillId="0" borderId="15" xfId="0" applyNumberFormat="1" applyFont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center" vertical="center" wrapText="1" shrinkToFit="1"/>
    </xf>
    <xf numFmtId="0" fontId="16" fillId="4" borderId="20" xfId="0" applyFont="1" applyFill="1" applyBorder="1" applyAlignment="1">
      <alignment horizontal="center" vertical="center" wrapText="1" shrinkToFit="1"/>
    </xf>
    <xf numFmtId="0" fontId="16" fillId="4" borderId="21" xfId="0" applyFont="1" applyFill="1" applyBorder="1" applyAlignment="1">
      <alignment horizontal="center" vertical="center" wrapText="1" shrinkToFit="1"/>
    </xf>
    <xf numFmtId="0" fontId="16" fillId="4" borderId="18" xfId="0" applyFont="1" applyFill="1" applyBorder="1" applyAlignment="1">
      <alignment horizontal="center" vertical="center" wrapText="1" shrinkToFit="1"/>
    </xf>
    <xf numFmtId="176" fontId="34" fillId="0" borderId="13" xfId="0" applyNumberFormat="1" applyFont="1" applyBorder="1" applyAlignment="1">
      <alignment horizontal="right" vertical="center" wrapText="1"/>
    </xf>
    <xf numFmtId="0" fontId="15" fillId="4" borderId="0" xfId="42" applyFont="1" applyFill="1" applyAlignment="1">
      <alignment horizontal="left"/>
      <protection/>
    </xf>
    <xf numFmtId="0" fontId="5" fillId="0" borderId="0" xfId="0" applyFont="1" applyAlignment="1">
      <alignment vertical="center" shrinkToFit="1"/>
    </xf>
    <xf numFmtId="0" fontId="16" fillId="4" borderId="10" xfId="0" applyFont="1" applyFill="1" applyBorder="1" applyAlignment="1">
      <alignment horizontal="left" vertical="center" wrapText="1" shrinkToFit="1"/>
    </xf>
    <xf numFmtId="0" fontId="16" fillId="0" borderId="11" xfId="0" applyFont="1" applyBorder="1" applyAlignment="1">
      <alignment vertical="center"/>
    </xf>
    <xf numFmtId="0" fontId="16" fillId="4" borderId="14" xfId="0" applyFont="1" applyFill="1" applyBorder="1" applyAlignment="1">
      <alignment horizontal="left" vertical="center" wrapText="1" shrinkToFit="1"/>
    </xf>
    <xf numFmtId="0" fontId="16" fillId="0" borderId="15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4" fillId="0" borderId="0" xfId="40" applyFont="1" applyAlignment="1">
      <alignment horizontal="right"/>
    </xf>
    <xf numFmtId="0" fontId="8" fillId="0" borderId="10" xfId="40" applyFont="1" applyBorder="1" applyAlignment="1">
      <alignment horizontal="center" vertical="center" wrapText="1" shrinkToFit="1"/>
    </xf>
    <xf numFmtId="0" fontId="8" fillId="0" borderId="11" xfId="40" applyFont="1" applyBorder="1" applyAlignment="1">
      <alignment horizontal="center" vertical="center" wrapText="1" shrinkToFit="1"/>
    </xf>
    <xf numFmtId="0" fontId="14" fillId="0" borderId="12" xfId="40" applyFont="1" applyBorder="1" applyAlignment="1">
      <alignment vertical="center"/>
    </xf>
    <xf numFmtId="176" fontId="14" fillId="0" borderId="10" xfId="40" applyNumberFormat="1" applyFont="1" applyBorder="1" applyAlignment="1">
      <alignment horizontal="right" vertical="center"/>
    </xf>
    <xf numFmtId="0" fontId="14" fillId="0" borderId="10" xfId="40" applyFont="1" applyBorder="1" applyAlignment="1">
      <alignment vertical="center"/>
    </xf>
    <xf numFmtId="176" fontId="14" fillId="0" borderId="11" xfId="40" applyNumberFormat="1" applyFont="1" applyBorder="1" applyAlignment="1">
      <alignment horizontal="right" vertical="center"/>
    </xf>
    <xf numFmtId="0" fontId="14" fillId="0" borderId="12" xfId="40" applyFont="1" applyBorder="1" applyAlignment="1">
      <alignment horizontal="left" vertical="center"/>
    </xf>
    <xf numFmtId="0" fontId="8" fillId="0" borderId="13" xfId="40" applyFont="1" applyBorder="1" applyAlignment="1">
      <alignment horizontal="center" vertical="center"/>
    </xf>
    <xf numFmtId="176" fontId="14" fillId="0" borderId="14" xfId="40" applyNumberFormat="1" applyFont="1" applyBorder="1" applyAlignment="1">
      <alignment horizontal="right" vertical="center"/>
    </xf>
    <xf numFmtId="0" fontId="8" fillId="0" borderId="23" xfId="40" applyFont="1" applyBorder="1" applyAlignment="1">
      <alignment horizontal="center" vertical="center"/>
    </xf>
    <xf numFmtId="176" fontId="14" fillId="0" borderId="15" xfId="40" applyNumberFormat="1" applyFont="1" applyBorder="1" applyAlignment="1">
      <alignment horizontal="right" vertical="center"/>
    </xf>
    <xf numFmtId="176" fontId="14" fillId="0" borderId="10" xfId="40" applyNumberFormat="1" applyFont="1" applyBorder="1" applyAlignment="1">
      <alignment horizontal="right" vertical="center" wrapText="1" shrinkToFit="1"/>
    </xf>
    <xf numFmtId="176" fontId="10" fillId="0" borderId="10" xfId="40" applyNumberFormat="1" applyFont="1" applyBorder="1" applyAlignment="1">
      <alignment horizontal="right" vertical="center" wrapText="1" shrinkToFit="1"/>
    </xf>
    <xf numFmtId="0" fontId="1" fillId="0" borderId="12" xfId="41" applyNumberFormat="1" applyFont="1" applyFill="1" applyBorder="1" applyAlignment="1">
      <alignment horizontal="left"/>
    </xf>
    <xf numFmtId="0" fontId="6" fillId="0" borderId="10" xfId="43" applyFont="1" applyBorder="1" applyAlignment="1">
      <alignment horizontal="left" vertical="center" wrapText="1"/>
      <protection/>
    </xf>
    <xf numFmtId="177" fontId="14" fillId="0" borderId="11" xfId="43" applyNumberFormat="1" applyFont="1" applyBorder="1" applyAlignment="1">
      <alignment horizontal="center" vertical="center" wrapText="1"/>
      <protection/>
    </xf>
    <xf numFmtId="177" fontId="6" fillId="0" borderId="11" xfId="43" applyNumberFormat="1" applyFont="1" applyBorder="1" applyAlignment="1">
      <alignment horizontal="left" vertical="center" wrapText="1"/>
      <protection/>
    </xf>
    <xf numFmtId="177" fontId="6" fillId="0" borderId="11" xfId="43" applyNumberFormat="1" applyFont="1" applyFill="1" applyBorder="1" applyAlignment="1">
      <alignment horizontal="left" vertical="center" wrapText="1"/>
      <protection/>
    </xf>
    <xf numFmtId="0" fontId="35" fillId="0" borderId="0" xfId="0" applyFont="1" applyAlignment="1">
      <alignment vertical="center"/>
    </xf>
    <xf numFmtId="0" fontId="14" fillId="0" borderId="10" xfId="43" applyFont="1" applyBorder="1" applyAlignment="1">
      <alignment horizontal="center" vertical="center" wrapText="1"/>
      <protection/>
    </xf>
    <xf numFmtId="0" fontId="12" fillId="0" borderId="23" xfId="40" applyFont="1" applyBorder="1" applyAlignment="1">
      <alignment horizontal="center" vertical="center"/>
    </xf>
    <xf numFmtId="0" fontId="12" fillId="0" borderId="24" xfId="40" applyFont="1" applyBorder="1" applyAlignment="1">
      <alignment horizontal="center" vertical="center"/>
    </xf>
    <xf numFmtId="0" fontId="12" fillId="0" borderId="25" xfId="4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10" xfId="43" applyFont="1" applyFill="1" applyBorder="1" applyAlignment="1">
      <alignment horizontal="center" vertical="center" wrapText="1"/>
      <protection/>
    </xf>
    <xf numFmtId="177" fontId="14" fillId="0" borderId="10" xfId="43" applyNumberFormat="1" applyFont="1" applyBorder="1" applyAlignment="1">
      <alignment horizontal="center" vertical="center" wrapText="1"/>
      <protection/>
    </xf>
    <xf numFmtId="177" fontId="14" fillId="0" borderId="10" xfId="43" applyNumberFormat="1" applyFont="1" applyFill="1" applyBorder="1" applyAlignment="1">
      <alignment horizontal="center" vertical="center" wrapText="1"/>
      <protection/>
    </xf>
    <xf numFmtId="0" fontId="14" fillId="0" borderId="10" xfId="43" applyFont="1" applyFill="1" applyBorder="1" applyAlignment="1">
      <alignment horizontal="center" vertical="center" wrapText="1"/>
      <protection/>
    </xf>
    <xf numFmtId="0" fontId="14" fillId="0" borderId="10" xfId="43" applyFont="1" applyFill="1" applyBorder="1" applyAlignment="1">
      <alignment horizontal="center" vertical="center" wrapText="1"/>
      <protection/>
    </xf>
    <xf numFmtId="0" fontId="36" fillId="0" borderId="10" xfId="41" applyNumberFormat="1" applyFont="1" applyFill="1" applyBorder="1" applyAlignment="1">
      <alignment horizontal="center"/>
    </xf>
    <xf numFmtId="177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14" fillId="0" borderId="10" xfId="41" applyNumberFormat="1" applyFont="1" applyFill="1" applyBorder="1" applyAlignment="1">
      <alignment horizontal="center"/>
    </xf>
    <xf numFmtId="0" fontId="4" fillId="0" borderId="26" xfId="40" applyNumberFormat="1" applyFont="1" applyFill="1" applyBorder="1" applyAlignment="1">
      <alignment horizontal="left" wrapText="1"/>
    </xf>
    <xf numFmtId="0" fontId="4" fillId="0" borderId="26" xfId="40" applyNumberFormat="1" applyFont="1" applyFill="1" applyBorder="1" applyAlignment="1">
      <alignment horizontal="left"/>
    </xf>
    <xf numFmtId="0" fontId="8" fillId="0" borderId="21" xfId="40" applyFont="1" applyBorder="1" applyAlignment="1">
      <alignment horizontal="center" vertical="center" wrapText="1" shrinkToFit="1"/>
    </xf>
    <xf numFmtId="0" fontId="8" fillId="0" borderId="27" xfId="40" applyFont="1" applyBorder="1" applyAlignment="1">
      <alignment horizontal="center" vertical="center" wrapText="1" shrinkToFit="1"/>
    </xf>
    <xf numFmtId="0" fontId="5" fillId="0" borderId="0" xfId="40" applyFont="1" applyAlignment="1">
      <alignment horizontal="center" vertical="center" shrinkToFit="1"/>
    </xf>
    <xf numFmtId="0" fontId="8" fillId="0" borderId="28" xfId="40" applyFont="1" applyBorder="1" applyAlignment="1">
      <alignment horizontal="center" vertical="center" wrapText="1" shrinkToFit="1"/>
    </xf>
    <xf numFmtId="0" fontId="8" fillId="0" borderId="29" xfId="40" applyFont="1" applyBorder="1" applyAlignment="1">
      <alignment horizontal="center" vertical="center" wrapText="1" shrinkToFit="1"/>
    </xf>
    <xf numFmtId="0" fontId="8" fillId="0" borderId="12" xfId="40" applyFont="1" applyBorder="1" applyAlignment="1">
      <alignment horizontal="center" vertical="center" wrapText="1" shrinkToFit="1"/>
    </xf>
    <xf numFmtId="0" fontId="8" fillId="0" borderId="10" xfId="40" applyFont="1" applyBorder="1" applyAlignment="1">
      <alignment horizontal="center" vertical="center" wrapText="1" shrinkToFit="1"/>
    </xf>
    <xf numFmtId="0" fontId="8" fillId="0" borderId="11" xfId="40" applyFont="1" applyBorder="1" applyAlignment="1">
      <alignment horizontal="center" vertical="center" wrapText="1" shrinkToFit="1"/>
    </xf>
    <xf numFmtId="0" fontId="12" fillId="0" borderId="30" xfId="40" applyFont="1" applyBorder="1" applyAlignment="1">
      <alignment horizontal="center" vertical="center"/>
    </xf>
    <xf numFmtId="0" fontId="12" fillId="0" borderId="31" xfId="40" applyFont="1" applyBorder="1" applyAlignment="1">
      <alignment horizontal="center" vertical="center"/>
    </xf>
    <xf numFmtId="0" fontId="12" fillId="0" borderId="32" xfId="40" applyFont="1" applyBorder="1" applyAlignment="1">
      <alignment horizontal="center" vertical="center"/>
    </xf>
    <xf numFmtId="0" fontId="9" fillId="0" borderId="30" xfId="40" applyFont="1" applyBorder="1" applyAlignment="1">
      <alignment horizontal="center" vertical="center"/>
    </xf>
    <xf numFmtId="0" fontId="9" fillId="0" borderId="31" xfId="40" applyFont="1" applyBorder="1" applyAlignment="1">
      <alignment horizontal="center" vertical="center"/>
    </xf>
    <xf numFmtId="0" fontId="9" fillId="0" borderId="32" xfId="40" applyFont="1" applyBorder="1" applyAlignment="1">
      <alignment horizontal="center" vertical="center"/>
    </xf>
    <xf numFmtId="0" fontId="7" fillId="0" borderId="12" xfId="40" applyFont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4" fillId="0" borderId="0" xfId="40" applyFont="1" applyAlignment="1">
      <alignment horizontal="right" vertical="center"/>
    </xf>
    <xf numFmtId="0" fontId="7" fillId="0" borderId="28" xfId="40" applyFont="1" applyBorder="1" applyAlignment="1">
      <alignment horizontal="center" vertical="center" wrapText="1" shrinkToFit="1"/>
    </xf>
    <xf numFmtId="0" fontId="7" fillId="0" borderId="29" xfId="40" applyFont="1" applyBorder="1" applyAlignment="1">
      <alignment horizontal="center" vertical="center" wrapText="1" shrinkToFit="1"/>
    </xf>
    <xf numFmtId="0" fontId="7" fillId="0" borderId="22" xfId="4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18" xfId="43" applyFont="1" applyFill="1" applyBorder="1" applyAlignment="1">
      <alignment horizontal="center" vertical="center" wrapText="1"/>
      <protection/>
    </xf>
    <xf numFmtId="0" fontId="16" fillId="0" borderId="33" xfId="43" applyFont="1" applyFill="1" applyBorder="1" applyAlignment="1">
      <alignment horizontal="center" vertical="center" wrapText="1"/>
      <protection/>
    </xf>
    <xf numFmtId="0" fontId="16" fillId="0" borderId="28" xfId="43" applyFont="1" applyFill="1" applyBorder="1" applyAlignment="1">
      <alignment horizontal="center" vertical="center" wrapText="1"/>
      <protection/>
    </xf>
    <xf numFmtId="0" fontId="16" fillId="0" borderId="12" xfId="43" applyFont="1" applyFill="1" applyBorder="1" applyAlignment="1">
      <alignment horizontal="center" vertical="center" wrapText="1"/>
      <protection/>
    </xf>
    <xf numFmtId="0" fontId="16" fillId="0" borderId="29" xfId="43" applyFont="1" applyFill="1" applyBorder="1" applyAlignment="1">
      <alignment horizontal="center" vertical="center" wrapText="1"/>
      <protection/>
    </xf>
    <xf numFmtId="0" fontId="16" fillId="0" borderId="10" xfId="43" applyFont="1" applyFill="1" applyBorder="1" applyAlignment="1">
      <alignment horizontal="center" vertical="center" wrapText="1"/>
      <protection/>
    </xf>
    <xf numFmtId="0" fontId="0" fillId="0" borderId="0" xfId="43" applyFont="1" applyFill="1" applyBorder="1" applyAlignment="1">
      <alignment horizontal="left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注释" xfId="58"/>
    <cellStyle name="着色 1" xfId="59"/>
    <cellStyle name="着色 2" xfId="60"/>
    <cellStyle name="着色 3" xfId="61"/>
    <cellStyle name="着色 4" xfId="62"/>
    <cellStyle name="着色 5" xfId="63"/>
    <cellStyle name="着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8" sqref="B8"/>
    </sheetView>
  </sheetViews>
  <sheetFormatPr defaultColWidth="9.00390625" defaultRowHeight="13.5"/>
  <cols>
    <col min="1" max="4" width="39.50390625" style="2" customWidth="1"/>
    <col min="5" max="16384" width="9.00390625" style="2" customWidth="1"/>
  </cols>
  <sheetData>
    <row r="1" ht="32.25" customHeight="1">
      <c r="A1" s="1"/>
    </row>
    <row r="2" spans="1:4" ht="32.25" customHeight="1">
      <c r="A2" s="111" t="s">
        <v>108</v>
      </c>
      <c r="B2" s="111"/>
      <c r="C2" s="111"/>
      <c r="D2" s="111"/>
    </row>
    <row r="3" spans="1:4" ht="32.25" customHeight="1" thickBot="1">
      <c r="A3" s="3" t="s">
        <v>88</v>
      </c>
      <c r="B3" s="4"/>
      <c r="D3" s="72" t="s">
        <v>89</v>
      </c>
    </row>
    <row r="4" spans="1:4" ht="32.25" customHeight="1">
      <c r="A4" s="112" t="s">
        <v>79</v>
      </c>
      <c r="B4" s="113"/>
      <c r="C4" s="109" t="s">
        <v>90</v>
      </c>
      <c r="D4" s="110"/>
    </row>
    <row r="5" spans="1:4" ht="32.25" customHeight="1">
      <c r="A5" s="114" t="s">
        <v>80</v>
      </c>
      <c r="B5" s="115" t="s">
        <v>81</v>
      </c>
      <c r="C5" s="115" t="s">
        <v>82</v>
      </c>
      <c r="D5" s="116"/>
    </row>
    <row r="6" spans="1:4" ht="32.25" customHeight="1">
      <c r="A6" s="114"/>
      <c r="B6" s="115"/>
      <c r="C6" s="73" t="s">
        <v>80</v>
      </c>
      <c r="D6" s="74" t="s">
        <v>81</v>
      </c>
    </row>
    <row r="7" spans="1:4" ht="32.25" customHeight="1">
      <c r="A7" s="75" t="s">
        <v>91</v>
      </c>
      <c r="B7" s="76">
        <v>1210.27</v>
      </c>
      <c r="C7" s="77" t="s">
        <v>11</v>
      </c>
      <c r="D7" s="78">
        <v>1210.4</v>
      </c>
    </row>
    <row r="8" spans="1:4" ht="32.25" customHeight="1">
      <c r="A8" s="79" t="s">
        <v>92</v>
      </c>
      <c r="B8" s="76"/>
      <c r="C8" s="77" t="s">
        <v>93</v>
      </c>
      <c r="D8" s="78"/>
    </row>
    <row r="9" spans="1:4" ht="32.25" customHeight="1">
      <c r="A9" s="75" t="s">
        <v>94</v>
      </c>
      <c r="B9" s="84">
        <f>B10-B7</f>
        <v>0.13000000000010914</v>
      </c>
      <c r="C9" s="77" t="s">
        <v>95</v>
      </c>
      <c r="D9" s="78"/>
    </row>
    <row r="10" spans="1:4" ht="32.25" customHeight="1" thickBot="1">
      <c r="A10" s="80" t="s">
        <v>96</v>
      </c>
      <c r="B10" s="81">
        <v>1210.4</v>
      </c>
      <c r="C10" s="82" t="s">
        <v>97</v>
      </c>
      <c r="D10" s="83">
        <v>1210.4</v>
      </c>
    </row>
    <row r="11" spans="1:2" ht="32.25" customHeight="1">
      <c r="A11" s="107"/>
      <c r="B11" s="108"/>
    </row>
  </sheetData>
  <sheetProtection/>
  <mergeCells count="7">
    <mergeCell ref="A11:B11"/>
    <mergeCell ref="C4:D4"/>
    <mergeCell ref="A2:D2"/>
    <mergeCell ref="A4:B4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0">
      <selection activeCell="A2" sqref="A2:F2"/>
    </sheetView>
  </sheetViews>
  <sheetFormatPr defaultColWidth="9.00390625" defaultRowHeight="13.5"/>
  <cols>
    <col min="1" max="1" width="31.75390625" style="2" customWidth="1"/>
    <col min="2" max="2" width="20.25390625" style="2" customWidth="1"/>
    <col min="3" max="3" width="29.75390625" style="2" customWidth="1"/>
    <col min="4" max="4" width="23.125" style="2" customWidth="1"/>
    <col min="5" max="5" width="29.375" style="2" customWidth="1"/>
    <col min="6" max="6" width="23.125" style="2" customWidth="1"/>
    <col min="7" max="16384" width="9.00390625" style="2" customWidth="1"/>
  </cols>
  <sheetData>
    <row r="1" ht="21.75" customHeight="1">
      <c r="A1" s="1"/>
    </row>
    <row r="2" spans="1:6" ht="21.75" customHeight="1">
      <c r="A2" s="111" t="s">
        <v>109</v>
      </c>
      <c r="B2" s="111"/>
      <c r="C2" s="111"/>
      <c r="D2" s="111"/>
      <c r="E2" s="111"/>
      <c r="F2" s="111"/>
    </row>
    <row r="3" spans="1:6" ht="21.75" customHeight="1" thickBot="1">
      <c r="A3" s="3" t="s">
        <v>40</v>
      </c>
      <c r="B3" s="4"/>
      <c r="C3" s="4"/>
      <c r="D3" s="4"/>
      <c r="E3" s="126" t="s">
        <v>0</v>
      </c>
      <c r="F3" s="126"/>
    </row>
    <row r="4" spans="1:6" ht="21.75" customHeight="1">
      <c r="A4" s="127" t="s">
        <v>1</v>
      </c>
      <c r="B4" s="128"/>
      <c r="C4" s="128" t="s">
        <v>2</v>
      </c>
      <c r="D4" s="128"/>
      <c r="E4" s="128"/>
      <c r="F4" s="129"/>
    </row>
    <row r="5" spans="1:6" ht="21.75" customHeight="1">
      <c r="A5" s="123" t="s">
        <v>3</v>
      </c>
      <c r="B5" s="124" t="s">
        <v>4</v>
      </c>
      <c r="C5" s="124" t="s">
        <v>5</v>
      </c>
      <c r="D5" s="124"/>
      <c r="E5" s="124" t="s">
        <v>6</v>
      </c>
      <c r="F5" s="125"/>
    </row>
    <row r="6" spans="1:6" ht="21.75" customHeight="1">
      <c r="A6" s="123"/>
      <c r="B6" s="124"/>
      <c r="C6" s="5" t="s">
        <v>7</v>
      </c>
      <c r="D6" s="5" t="s">
        <v>8</v>
      </c>
      <c r="E6" s="6" t="s">
        <v>3</v>
      </c>
      <c r="F6" s="7" t="s">
        <v>4</v>
      </c>
    </row>
    <row r="7" spans="1:6" ht="21.75" customHeight="1">
      <c r="A7" s="8" t="s">
        <v>9</v>
      </c>
      <c r="B7" s="9"/>
      <c r="C7" s="10" t="s">
        <v>10</v>
      </c>
      <c r="D7" s="11">
        <v>686.37</v>
      </c>
      <c r="E7" s="10" t="s">
        <v>11</v>
      </c>
      <c r="F7" s="12">
        <v>1210.4</v>
      </c>
    </row>
    <row r="8" spans="1:6" ht="21.75" customHeight="1">
      <c r="A8" s="13" t="s">
        <v>48</v>
      </c>
      <c r="B8" s="9">
        <v>1210.27</v>
      </c>
      <c r="C8" s="10" t="s">
        <v>12</v>
      </c>
      <c r="D8" s="11"/>
      <c r="E8" s="10" t="s">
        <v>13</v>
      </c>
      <c r="F8" s="12"/>
    </row>
    <row r="9" spans="1:6" ht="21.75" customHeight="1">
      <c r="A9" s="8" t="s">
        <v>49</v>
      </c>
      <c r="B9" s="14"/>
      <c r="C9" s="10" t="s">
        <v>14</v>
      </c>
      <c r="D9" s="11"/>
      <c r="E9" s="10" t="s">
        <v>103</v>
      </c>
      <c r="F9" s="12"/>
    </row>
    <row r="10" spans="1:6" ht="21.75" customHeight="1">
      <c r="A10" s="8" t="s">
        <v>56</v>
      </c>
      <c r="B10" s="14"/>
      <c r="C10" s="10" t="s">
        <v>15</v>
      </c>
      <c r="D10" s="11"/>
      <c r="E10" s="10"/>
      <c r="F10" s="12"/>
    </row>
    <row r="11" spans="1:6" ht="21.75" customHeight="1">
      <c r="A11" s="8" t="s">
        <v>16</v>
      </c>
      <c r="B11" s="85">
        <f>B29-B8</f>
        <v>0.13000000000010914</v>
      </c>
      <c r="C11" s="10" t="s">
        <v>17</v>
      </c>
      <c r="D11" s="11"/>
      <c r="E11" s="10"/>
      <c r="F11" s="12"/>
    </row>
    <row r="12" spans="1:6" ht="21.75" customHeight="1">
      <c r="A12" s="15"/>
      <c r="B12" s="14"/>
      <c r="C12" s="10" t="s">
        <v>18</v>
      </c>
      <c r="D12" s="11"/>
      <c r="E12" s="16"/>
      <c r="F12" s="12"/>
    </row>
    <row r="13" spans="1:6" ht="21.75" customHeight="1">
      <c r="A13" s="15"/>
      <c r="B13" s="14"/>
      <c r="C13" s="10" t="s">
        <v>19</v>
      </c>
      <c r="D13" s="11"/>
      <c r="E13" s="16"/>
      <c r="F13" s="17"/>
    </row>
    <row r="14" spans="1:6" ht="21.75" customHeight="1">
      <c r="A14" s="15" t="s">
        <v>20</v>
      </c>
      <c r="B14" s="9"/>
      <c r="C14" s="10" t="s">
        <v>21</v>
      </c>
      <c r="D14" s="11"/>
      <c r="E14" s="16"/>
      <c r="F14" s="17"/>
    </row>
    <row r="15" spans="1:6" ht="21.75" customHeight="1">
      <c r="A15" s="15" t="s">
        <v>20</v>
      </c>
      <c r="B15" s="9"/>
      <c r="C15" s="10" t="s">
        <v>22</v>
      </c>
      <c r="D15" s="11"/>
      <c r="E15" s="16"/>
      <c r="F15" s="12"/>
    </row>
    <row r="16" spans="1:6" ht="21.75" customHeight="1">
      <c r="A16" s="15"/>
      <c r="B16" s="9"/>
      <c r="C16" s="10" t="s">
        <v>23</v>
      </c>
      <c r="D16" s="11"/>
      <c r="E16" s="16" t="s">
        <v>20</v>
      </c>
      <c r="F16" s="18"/>
    </row>
    <row r="17" spans="1:6" ht="21.75" customHeight="1">
      <c r="A17" s="15"/>
      <c r="B17" s="9"/>
      <c r="C17" s="10" t="s">
        <v>24</v>
      </c>
      <c r="D17" s="11"/>
      <c r="E17" s="16" t="s">
        <v>20</v>
      </c>
      <c r="F17" s="18"/>
    </row>
    <row r="18" spans="1:6" ht="21.75" customHeight="1">
      <c r="A18" s="15"/>
      <c r="B18" s="9"/>
      <c r="C18" s="10" t="s">
        <v>25</v>
      </c>
      <c r="D18" s="11"/>
      <c r="E18" s="16" t="s">
        <v>20</v>
      </c>
      <c r="F18" s="18"/>
    </row>
    <row r="19" spans="1:6" ht="21.75" customHeight="1">
      <c r="A19" s="15"/>
      <c r="B19" s="9"/>
      <c r="C19" s="10" t="s">
        <v>26</v>
      </c>
      <c r="D19" s="11"/>
      <c r="E19" s="16" t="s">
        <v>20</v>
      </c>
      <c r="F19" s="18"/>
    </row>
    <row r="20" spans="1:6" ht="21.75" customHeight="1">
      <c r="A20" s="19"/>
      <c r="B20" s="9"/>
      <c r="C20" s="10" t="s">
        <v>27</v>
      </c>
      <c r="D20" s="11"/>
      <c r="E20" s="16" t="s">
        <v>20</v>
      </c>
      <c r="F20" s="18"/>
    </row>
    <row r="21" spans="1:6" ht="21.75" customHeight="1">
      <c r="A21" s="15"/>
      <c r="B21" s="9"/>
      <c r="C21" s="10" t="s">
        <v>28</v>
      </c>
      <c r="D21" s="11"/>
      <c r="E21" s="16" t="s">
        <v>20</v>
      </c>
      <c r="F21" s="18"/>
    </row>
    <row r="22" spans="1:6" ht="21.75" customHeight="1">
      <c r="A22" s="15" t="s">
        <v>20</v>
      </c>
      <c r="B22" s="9"/>
      <c r="C22" s="10" t="s">
        <v>29</v>
      </c>
      <c r="D22" s="11"/>
      <c r="E22" s="16" t="s">
        <v>20</v>
      </c>
      <c r="F22" s="18"/>
    </row>
    <row r="23" spans="1:6" ht="21.75" customHeight="1">
      <c r="A23" s="15" t="s">
        <v>20</v>
      </c>
      <c r="B23" s="9"/>
      <c r="C23" s="10" t="s">
        <v>30</v>
      </c>
      <c r="D23" s="11"/>
      <c r="E23" s="16" t="s">
        <v>20</v>
      </c>
      <c r="F23" s="18"/>
    </row>
    <row r="24" spans="1:6" ht="21.75" customHeight="1">
      <c r="A24" s="15" t="s">
        <v>20</v>
      </c>
      <c r="B24" s="9"/>
      <c r="C24" s="10" t="s">
        <v>31</v>
      </c>
      <c r="D24" s="11"/>
      <c r="E24" s="16" t="s">
        <v>20</v>
      </c>
      <c r="F24" s="18"/>
    </row>
    <row r="25" spans="1:6" ht="21.75" customHeight="1">
      <c r="A25" s="15" t="s">
        <v>20</v>
      </c>
      <c r="B25" s="9"/>
      <c r="C25" s="10" t="s">
        <v>32</v>
      </c>
      <c r="D25" s="11"/>
      <c r="E25" s="16" t="s">
        <v>20</v>
      </c>
      <c r="F25" s="18"/>
    </row>
    <row r="26" spans="1:6" ht="21.75" customHeight="1">
      <c r="A26" s="8"/>
      <c r="B26" s="9"/>
      <c r="C26" s="10" t="s">
        <v>33</v>
      </c>
      <c r="D26" s="11">
        <v>524.03</v>
      </c>
      <c r="E26" s="20"/>
      <c r="F26" s="18"/>
    </row>
    <row r="27" spans="1:6" ht="21.75" customHeight="1">
      <c r="A27" s="21" t="s">
        <v>34</v>
      </c>
      <c r="B27" s="9"/>
      <c r="C27" s="117" t="s">
        <v>35</v>
      </c>
      <c r="D27" s="118"/>
      <c r="E27" s="119"/>
      <c r="F27" s="18"/>
    </row>
    <row r="28" spans="1:6" ht="21.75" customHeight="1">
      <c r="A28" s="22" t="s">
        <v>36</v>
      </c>
      <c r="B28" s="23"/>
      <c r="C28" s="120" t="s">
        <v>37</v>
      </c>
      <c r="D28" s="121"/>
      <c r="E28" s="122"/>
      <c r="F28" s="17"/>
    </row>
    <row r="29" spans="1:6" ht="21.75" customHeight="1" thickBot="1">
      <c r="A29" s="24" t="s">
        <v>38</v>
      </c>
      <c r="B29" s="25">
        <v>1210.4</v>
      </c>
      <c r="C29" s="93" t="s">
        <v>39</v>
      </c>
      <c r="D29" s="94"/>
      <c r="E29" s="95"/>
      <c r="F29" s="26">
        <v>1210.4</v>
      </c>
    </row>
    <row r="30" spans="1:3" ht="32.25" customHeight="1">
      <c r="A30" s="107"/>
      <c r="B30" s="108"/>
      <c r="C30" s="108"/>
    </row>
  </sheetData>
  <sheetProtection/>
  <mergeCells count="12">
    <mergeCell ref="A2:F2"/>
    <mergeCell ref="E3:F3"/>
    <mergeCell ref="A4:B4"/>
    <mergeCell ref="C4:F4"/>
    <mergeCell ref="A5:A6"/>
    <mergeCell ref="B5:B6"/>
    <mergeCell ref="C5:D5"/>
    <mergeCell ref="E5:F5"/>
    <mergeCell ref="C27:E27"/>
    <mergeCell ref="C28:E28"/>
    <mergeCell ref="C29:E29"/>
    <mergeCell ref="A30:C30"/>
  </mergeCells>
  <printOptions horizontalCentered="1"/>
  <pageMargins left="0.3937007874015748" right="0.15748031496062992" top="0.46" bottom="0.35" header="0.15748031496062992" footer="0.15748031496062992"/>
  <pageSetup fitToHeight="0" fitToWidth="0" horizontalDpi="600" verticalDpi="600" orientation="landscape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22.125" style="0" customWidth="1"/>
    <col min="2" max="2" width="36.875" style="0" customWidth="1"/>
    <col min="3" max="7" width="18.625" style="0" customWidth="1"/>
  </cols>
  <sheetData>
    <row r="1" spans="1:7" ht="32.25" customHeight="1">
      <c r="A1" s="55"/>
      <c r="B1" s="55"/>
      <c r="C1" s="55"/>
      <c r="D1" s="55"/>
      <c r="E1" s="55"/>
      <c r="F1" s="55"/>
      <c r="G1" s="55"/>
    </row>
    <row r="2" spans="1:7" ht="32.25" customHeight="1">
      <c r="A2" s="135" t="s">
        <v>110</v>
      </c>
      <c r="B2" s="135"/>
      <c r="C2" s="135"/>
      <c r="D2" s="66"/>
      <c r="E2" s="66"/>
      <c r="F2" s="66"/>
      <c r="G2" s="66"/>
    </row>
    <row r="3" spans="1:3" ht="14.25" thickBot="1">
      <c r="A3" s="56" t="s">
        <v>55</v>
      </c>
      <c r="C3" s="57" t="s">
        <v>50</v>
      </c>
    </row>
    <row r="4" spans="1:3" ht="32.25" customHeight="1">
      <c r="A4" s="133" t="s">
        <v>76</v>
      </c>
      <c r="B4" s="134"/>
      <c r="C4" s="71" t="s">
        <v>77</v>
      </c>
    </row>
    <row r="5" spans="1:3" ht="32.25" customHeight="1">
      <c r="A5" s="130" t="s">
        <v>72</v>
      </c>
      <c r="B5" s="132"/>
      <c r="C5" s="68">
        <f>C7+C12</f>
        <v>1210.4</v>
      </c>
    </row>
    <row r="6" spans="1:3" ht="32.25" customHeight="1">
      <c r="A6" s="130" t="s">
        <v>64</v>
      </c>
      <c r="B6" s="67" t="s">
        <v>57</v>
      </c>
      <c r="C6" s="68"/>
    </row>
    <row r="7" spans="1:3" ht="32.25" customHeight="1">
      <c r="A7" s="130"/>
      <c r="B7" s="67" t="s">
        <v>66</v>
      </c>
      <c r="C7" s="68">
        <v>1210.27</v>
      </c>
    </row>
    <row r="8" spans="1:3" ht="32.25" customHeight="1">
      <c r="A8" s="130"/>
      <c r="B8" s="67" t="s">
        <v>67</v>
      </c>
      <c r="C8" s="68"/>
    </row>
    <row r="9" spans="1:3" ht="32.25" customHeight="1">
      <c r="A9" s="130" t="s">
        <v>73</v>
      </c>
      <c r="B9" s="132"/>
      <c r="C9" s="68"/>
    </row>
    <row r="10" spans="1:3" ht="32.25" customHeight="1">
      <c r="A10" s="136" t="s">
        <v>63</v>
      </c>
      <c r="B10" s="67" t="s">
        <v>57</v>
      </c>
      <c r="C10" s="68"/>
    </row>
    <row r="11" spans="1:3" ht="32.25" customHeight="1">
      <c r="A11" s="136"/>
      <c r="B11" s="67" t="s">
        <v>68</v>
      </c>
      <c r="C11" s="68"/>
    </row>
    <row r="12" spans="1:3" ht="32.25" customHeight="1">
      <c r="A12" s="136"/>
      <c r="B12" s="67" t="s">
        <v>75</v>
      </c>
      <c r="C12" s="68">
        <v>0.13</v>
      </c>
    </row>
    <row r="13" spans="1:3" ht="32.25" customHeight="1">
      <c r="A13" s="130" t="s">
        <v>59</v>
      </c>
      <c r="B13" s="67" t="s">
        <v>57</v>
      </c>
      <c r="C13" s="68"/>
    </row>
    <row r="14" spans="1:3" ht="32.25" customHeight="1">
      <c r="A14" s="130"/>
      <c r="B14" s="67" t="s">
        <v>69</v>
      </c>
      <c r="C14" s="68"/>
    </row>
    <row r="15" spans="1:3" ht="32.25" customHeight="1">
      <c r="A15" s="130"/>
      <c r="B15" s="67" t="s">
        <v>70</v>
      </c>
      <c r="C15" s="68"/>
    </row>
    <row r="16" spans="1:3" ht="32.25" customHeight="1">
      <c r="A16" s="130"/>
      <c r="B16" s="67" t="s">
        <v>71</v>
      </c>
      <c r="C16" s="68"/>
    </row>
    <row r="17" spans="1:3" ht="32.25" customHeight="1">
      <c r="A17" s="130"/>
      <c r="B17" s="67"/>
      <c r="C17" s="68"/>
    </row>
    <row r="18" spans="1:3" ht="32.25" customHeight="1">
      <c r="A18" s="130" t="s">
        <v>65</v>
      </c>
      <c r="B18" s="67" t="s">
        <v>57</v>
      </c>
      <c r="C18" s="68"/>
    </row>
    <row r="19" spans="1:3" ht="32.25" customHeight="1" thickBot="1">
      <c r="A19" s="131"/>
      <c r="B19" s="69" t="s">
        <v>74</v>
      </c>
      <c r="C19" s="70"/>
    </row>
  </sheetData>
  <sheetProtection/>
  <mergeCells count="8">
    <mergeCell ref="A2:C2"/>
    <mergeCell ref="A6:A8"/>
    <mergeCell ref="A10:A12"/>
    <mergeCell ref="A13:A17"/>
    <mergeCell ref="A18:A19"/>
    <mergeCell ref="A9:B9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5" width="25.625" style="0" customWidth="1"/>
  </cols>
  <sheetData>
    <row r="1" spans="1:5" ht="32.25" customHeight="1">
      <c r="A1" s="55"/>
      <c r="B1" s="55"/>
      <c r="C1" s="55"/>
      <c r="D1" s="55"/>
      <c r="E1" s="55"/>
    </row>
    <row r="2" spans="1:5" ht="32.25" customHeight="1">
      <c r="A2" s="135" t="s">
        <v>111</v>
      </c>
      <c r="B2" s="135"/>
      <c r="C2" s="135"/>
      <c r="D2" s="135"/>
      <c r="E2" s="135"/>
    </row>
    <row r="3" spans="1:5" ht="32.25" customHeight="1" thickBot="1">
      <c r="A3" s="56" t="s">
        <v>51</v>
      </c>
      <c r="B3" s="54"/>
      <c r="C3" s="54"/>
      <c r="D3" s="54"/>
      <c r="E3" s="57" t="s">
        <v>50</v>
      </c>
    </row>
    <row r="4" spans="1:5" ht="32.25" customHeight="1">
      <c r="A4" s="60" t="s">
        <v>58</v>
      </c>
      <c r="B4" s="62" t="s">
        <v>60</v>
      </c>
      <c r="C4" s="61" t="s">
        <v>61</v>
      </c>
      <c r="D4" s="61" t="s">
        <v>107</v>
      </c>
      <c r="E4" s="63" t="s">
        <v>62</v>
      </c>
    </row>
    <row r="5" spans="1:5" ht="32.25" customHeight="1" thickBot="1">
      <c r="A5" s="64">
        <f>B5+C5</f>
        <v>1210.4</v>
      </c>
      <c r="B5" s="58">
        <v>686.37</v>
      </c>
      <c r="C5" s="58">
        <v>524.03</v>
      </c>
      <c r="D5" s="58"/>
      <c r="E5" s="59"/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23"/>
  <sheetViews>
    <sheetView workbookViewId="0" topLeftCell="A1">
      <selection activeCell="C19" sqref="C19"/>
    </sheetView>
  </sheetViews>
  <sheetFormatPr defaultColWidth="9.00390625" defaultRowHeight="13.5"/>
  <cols>
    <col min="1" max="1" width="30.375" style="27" customWidth="1"/>
    <col min="2" max="2" width="41.50390625" style="27" customWidth="1"/>
    <col min="3" max="3" width="35.00390625" style="27" customWidth="1"/>
    <col min="4" max="4" width="6.00390625" style="27" bestFit="1" customWidth="1"/>
    <col min="5" max="5" width="5.00390625" style="27" bestFit="1" customWidth="1"/>
    <col min="6" max="6" width="8.00390625" style="27" bestFit="1" customWidth="1"/>
    <col min="7" max="7" width="7.75390625" style="27" bestFit="1" customWidth="1"/>
    <col min="8" max="8" width="5.875" style="27" bestFit="1" customWidth="1"/>
    <col min="9" max="10" width="6.75390625" style="27" bestFit="1" customWidth="1"/>
    <col min="11" max="11" width="6.00390625" style="27" bestFit="1" customWidth="1"/>
    <col min="12" max="12" width="5.875" style="27" bestFit="1" customWidth="1"/>
    <col min="13" max="13" width="8.50390625" style="27" bestFit="1" customWidth="1"/>
    <col min="14" max="14" width="6.75390625" style="27" bestFit="1" customWidth="1"/>
    <col min="15" max="15" width="7.875" style="27" bestFit="1" customWidth="1"/>
    <col min="16" max="16" width="8.50390625" style="27" bestFit="1" customWidth="1"/>
    <col min="17" max="17" width="7.75390625" style="27" bestFit="1" customWidth="1"/>
    <col min="18" max="19" width="7.625" style="27" bestFit="1" customWidth="1"/>
    <col min="20" max="39" width="14.00390625" style="27" bestFit="1" customWidth="1"/>
    <col min="40" max="16384" width="9.00390625" style="27" customWidth="1"/>
  </cols>
  <sheetData>
    <row r="3" spans="1:19" ht="71.25" customHeight="1">
      <c r="A3" s="111" t="s">
        <v>112</v>
      </c>
      <c r="B3" s="111"/>
      <c r="C3" s="111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3" ht="19.5" customHeight="1" thickBot="1">
      <c r="A4" s="65" t="s">
        <v>106</v>
      </c>
      <c r="C4" s="30" t="s">
        <v>83</v>
      </c>
    </row>
    <row r="5" spans="1:3" ht="35.25" customHeight="1">
      <c r="A5" s="31" t="s">
        <v>84</v>
      </c>
      <c r="B5" s="32" t="s">
        <v>85</v>
      </c>
      <c r="C5" s="33" t="s">
        <v>86</v>
      </c>
    </row>
    <row r="6" spans="1:3" ht="35.25" customHeight="1">
      <c r="A6" s="34"/>
      <c r="B6" s="35" t="s">
        <v>87</v>
      </c>
      <c r="C6" s="88">
        <f>SUM(C7:C12)</f>
        <v>1210.3995479999999</v>
      </c>
    </row>
    <row r="7" spans="1:3" ht="35.25" customHeight="1">
      <c r="A7" s="86">
        <v>2012601</v>
      </c>
      <c r="B7" s="87" t="s">
        <v>113</v>
      </c>
      <c r="C7" s="89">
        <f>(494028+2778000+799999.8+507889+1325206.76+18400)/10000</f>
        <v>592.352356</v>
      </c>
    </row>
    <row r="8" spans="1:3" ht="35.25" customHeight="1">
      <c r="A8" s="86">
        <v>2100501</v>
      </c>
      <c r="B8" s="87" t="s">
        <v>114</v>
      </c>
      <c r="C8" s="89">
        <f>339393.6/10000</f>
        <v>33.93936</v>
      </c>
    </row>
    <row r="9" spans="1:3" ht="35.25" customHeight="1">
      <c r="A9" s="86">
        <v>2210201</v>
      </c>
      <c r="B9" s="87" t="s">
        <v>115</v>
      </c>
      <c r="C9" s="89">
        <f>410119.44/10000</f>
        <v>41.011944</v>
      </c>
    </row>
    <row r="10" spans="1:3" ht="35.25" customHeight="1">
      <c r="A10" s="86">
        <v>2210202</v>
      </c>
      <c r="B10" s="87" t="s">
        <v>116</v>
      </c>
      <c r="C10" s="90">
        <f>145635.48/10000</f>
        <v>14.563548</v>
      </c>
    </row>
    <row r="11" spans="1:3" ht="35.25" customHeight="1">
      <c r="A11" s="86">
        <v>2210203</v>
      </c>
      <c r="B11" s="87" t="s">
        <v>117</v>
      </c>
      <c r="C11" s="90">
        <f>44982/10000</f>
        <v>4.4982</v>
      </c>
    </row>
    <row r="12" spans="1:3" ht="35.25" customHeight="1">
      <c r="A12" s="86">
        <v>2012602</v>
      </c>
      <c r="B12" s="87" t="s">
        <v>118</v>
      </c>
      <c r="C12" s="90">
        <f>(942184+1050000+20000+4800+869837.4+1992200+360000+1320)/10000</f>
        <v>524.0341400000001</v>
      </c>
    </row>
    <row r="13" spans="1:3" ht="35.25" customHeight="1">
      <c r="A13" s="34"/>
      <c r="B13" s="38"/>
      <c r="C13" s="39"/>
    </row>
    <row r="14" spans="1:3" ht="35.25" customHeight="1" thickBot="1">
      <c r="A14" s="41"/>
      <c r="B14" s="42"/>
      <c r="C14" s="43"/>
    </row>
    <row r="23" ht="12.75">
      <c r="B23" s="44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23"/>
  <sheetViews>
    <sheetView workbookViewId="0" topLeftCell="A1">
      <selection activeCell="B9" sqref="B9"/>
    </sheetView>
  </sheetViews>
  <sheetFormatPr defaultColWidth="9.00390625" defaultRowHeight="13.5"/>
  <cols>
    <col min="1" max="1" width="30.375" style="27" customWidth="1"/>
    <col min="2" max="2" width="41.50390625" style="27" customWidth="1"/>
    <col min="3" max="3" width="35.00390625" style="27" customWidth="1"/>
    <col min="4" max="4" width="6.00390625" style="27" bestFit="1" customWidth="1"/>
    <col min="5" max="5" width="5.00390625" style="27" bestFit="1" customWidth="1"/>
    <col min="6" max="23" width="14.00390625" style="27" bestFit="1" customWidth="1"/>
    <col min="24" max="16384" width="9.00390625" style="27" customWidth="1"/>
  </cols>
  <sheetData>
    <row r="3" spans="1:5" ht="71.25" customHeight="1">
      <c r="A3" s="111" t="s">
        <v>129</v>
      </c>
      <c r="B3" s="111"/>
      <c r="C3" s="111"/>
      <c r="D3" s="28"/>
      <c r="E3" s="29"/>
    </row>
    <row r="4" spans="1:3" ht="19.5" customHeight="1" thickBot="1">
      <c r="A4" s="65" t="s">
        <v>104</v>
      </c>
      <c r="C4" s="30" t="s">
        <v>98</v>
      </c>
    </row>
    <row r="5" spans="1:3" ht="35.25" customHeight="1">
      <c r="A5" s="31" t="s">
        <v>99</v>
      </c>
      <c r="B5" s="32" t="s">
        <v>100</v>
      </c>
      <c r="C5" s="33" t="s">
        <v>101</v>
      </c>
    </row>
    <row r="6" spans="1:3" ht="35.25" customHeight="1">
      <c r="A6" s="34"/>
      <c r="B6" s="35" t="s">
        <v>102</v>
      </c>
      <c r="C6" s="36"/>
    </row>
    <row r="7" spans="1:3" ht="35.25" customHeight="1">
      <c r="A7" s="34"/>
      <c r="B7" s="37"/>
      <c r="C7" s="36"/>
    </row>
    <row r="8" spans="1:3" ht="35.25" customHeight="1">
      <c r="A8" s="34"/>
      <c r="B8" s="37"/>
      <c r="C8" s="36"/>
    </row>
    <row r="9" spans="1:3" ht="35.25" customHeight="1">
      <c r="A9" s="34"/>
      <c r="B9" s="37"/>
      <c r="C9" s="36"/>
    </row>
    <row r="10" spans="1:3" ht="35.25" customHeight="1">
      <c r="A10" s="34"/>
      <c r="B10" s="38"/>
      <c r="C10" s="39"/>
    </row>
    <row r="11" spans="1:3" ht="35.25" customHeight="1">
      <c r="A11" s="34"/>
      <c r="B11" s="40"/>
      <c r="C11" s="39"/>
    </row>
    <row r="12" spans="1:3" ht="35.25" customHeight="1">
      <c r="A12" s="34"/>
      <c r="B12" s="38"/>
      <c r="C12" s="39"/>
    </row>
    <row r="13" spans="1:3" ht="35.25" customHeight="1">
      <c r="A13" s="34"/>
      <c r="B13" s="38"/>
      <c r="C13" s="39"/>
    </row>
    <row r="14" spans="1:3" ht="35.25" customHeight="1" thickBot="1">
      <c r="A14" s="41"/>
      <c r="B14" s="42"/>
      <c r="C14" s="43"/>
    </row>
    <row r="23" ht="12.75">
      <c r="B23" s="44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32" sqref="B32"/>
    </sheetView>
  </sheetViews>
  <sheetFormatPr defaultColWidth="9.00390625" defaultRowHeight="13.5"/>
  <cols>
    <col min="1" max="3" width="44.375" style="0" customWidth="1"/>
  </cols>
  <sheetData>
    <row r="1" spans="1:3" ht="42" customHeight="1">
      <c r="A1" s="111" t="s">
        <v>119</v>
      </c>
      <c r="B1" s="111"/>
      <c r="C1" s="111"/>
    </row>
    <row r="2" spans="1:3" ht="19.5" customHeight="1">
      <c r="A2" s="96" t="s">
        <v>105</v>
      </c>
      <c r="B2" s="96"/>
      <c r="C2" s="97" t="s">
        <v>50</v>
      </c>
    </row>
    <row r="3" spans="1:3" ht="18" customHeight="1">
      <c r="A3" s="98" t="s">
        <v>52</v>
      </c>
      <c r="B3" s="98" t="s">
        <v>53</v>
      </c>
      <c r="C3" s="98" t="s">
        <v>54</v>
      </c>
    </row>
    <row r="4" spans="1:3" s="91" customFormat="1" ht="19.5" customHeight="1">
      <c r="A4" s="103"/>
      <c r="B4" s="35" t="s">
        <v>41</v>
      </c>
      <c r="C4" s="99">
        <f>SUM(C5:C15)</f>
        <v>686.365408</v>
      </c>
    </row>
    <row r="5" spans="1:3" s="91" customFormat="1" ht="19.5" customHeight="1">
      <c r="A5" s="103">
        <v>30101</v>
      </c>
      <c r="B5" s="92" t="s">
        <v>120</v>
      </c>
      <c r="C5" s="99">
        <f>494028/10000</f>
        <v>49.4028</v>
      </c>
    </row>
    <row r="6" spans="1:3" s="91" customFormat="1" ht="19.5" customHeight="1">
      <c r="A6" s="103">
        <v>30102</v>
      </c>
      <c r="B6" s="92" t="s">
        <v>121</v>
      </c>
      <c r="C6" s="99">
        <f>2778000/10000</f>
        <v>277.8</v>
      </c>
    </row>
    <row r="7" spans="1:3" s="91" customFormat="1" ht="19.5" customHeight="1">
      <c r="A7" s="103">
        <v>30104</v>
      </c>
      <c r="B7" s="92" t="s">
        <v>122</v>
      </c>
      <c r="C7" s="99">
        <f>339393.6/10000</f>
        <v>33.93936</v>
      </c>
    </row>
    <row r="8" spans="1:3" s="91" customFormat="1" ht="19.5" customHeight="1">
      <c r="A8" s="103">
        <v>30199</v>
      </c>
      <c r="B8" s="92" t="s">
        <v>123</v>
      </c>
      <c r="C8" s="100">
        <f>799999.8/10000</f>
        <v>79.99998000000001</v>
      </c>
    </row>
    <row r="9" spans="1:3" s="91" customFormat="1" ht="19.5" customHeight="1">
      <c r="A9" s="106">
        <v>30201</v>
      </c>
      <c r="B9" s="92" t="s">
        <v>124</v>
      </c>
      <c r="C9" s="100">
        <f>399000/10000</f>
        <v>39.9</v>
      </c>
    </row>
    <row r="10" spans="1:3" s="91" customFormat="1" ht="19.5" customHeight="1">
      <c r="A10" s="106">
        <v>30231</v>
      </c>
      <c r="B10" s="92" t="s">
        <v>125</v>
      </c>
      <c r="C10" s="100">
        <f>108889/10000</f>
        <v>10.8889</v>
      </c>
    </row>
    <row r="11" spans="1:3" s="91" customFormat="1" ht="19.5" customHeight="1">
      <c r="A11" s="103">
        <v>30302</v>
      </c>
      <c r="B11" s="92" t="s">
        <v>126</v>
      </c>
      <c r="C11" s="100">
        <f>1325206.76/10000</f>
        <v>132.520676</v>
      </c>
    </row>
    <row r="12" spans="1:3" s="91" customFormat="1" ht="19.5" customHeight="1">
      <c r="A12" s="103">
        <v>30307</v>
      </c>
      <c r="B12" s="92" t="s">
        <v>127</v>
      </c>
      <c r="C12" s="100">
        <f>18400/10000</f>
        <v>1.84</v>
      </c>
    </row>
    <row r="13" spans="1:3" s="91" customFormat="1" ht="19.5" customHeight="1">
      <c r="A13" s="92">
        <v>30311</v>
      </c>
      <c r="B13" s="101" t="s">
        <v>115</v>
      </c>
      <c r="C13" s="100">
        <f>410119.44/10000</f>
        <v>41.011944</v>
      </c>
    </row>
    <row r="14" spans="1:3" s="91" customFormat="1" ht="19.5" customHeight="1">
      <c r="A14" s="92">
        <v>30312</v>
      </c>
      <c r="B14" s="101" t="s">
        <v>116</v>
      </c>
      <c r="C14" s="100">
        <f>145635.48/10000</f>
        <v>14.563548</v>
      </c>
    </row>
    <row r="15" spans="1:3" s="91" customFormat="1" ht="19.5" customHeight="1">
      <c r="A15" s="92">
        <v>30313</v>
      </c>
      <c r="B15" s="101" t="s">
        <v>117</v>
      </c>
      <c r="C15" s="104">
        <f>44982/10000</f>
        <v>4.4982</v>
      </c>
    </row>
    <row r="16" spans="1:3" s="91" customFormat="1" ht="19.5" customHeight="1">
      <c r="A16" s="105"/>
      <c r="B16" s="102"/>
      <c r="C16" s="104"/>
    </row>
    <row r="17" spans="1:3" s="91" customFormat="1" ht="19.5" customHeight="1">
      <c r="A17" s="105"/>
      <c r="B17" s="102"/>
      <c r="C17" s="104"/>
    </row>
    <row r="18" spans="1:3" s="91" customFormat="1" ht="19.5" customHeight="1">
      <c r="A18" s="105"/>
      <c r="B18" s="102"/>
      <c r="C18" s="104"/>
    </row>
    <row r="19" spans="1:3" s="91" customFormat="1" ht="19.5" customHeight="1">
      <c r="A19" s="105"/>
      <c r="B19" s="102"/>
      <c r="C19" s="104"/>
    </row>
    <row r="20" spans="1:3" s="91" customFormat="1" ht="19.5" customHeight="1">
      <c r="A20" s="105"/>
      <c r="B20" s="102"/>
      <c r="C20" s="104"/>
    </row>
    <row r="21" spans="1:3" s="91" customFormat="1" ht="19.5" customHeight="1">
      <c r="A21" s="105"/>
      <c r="B21" s="102"/>
      <c r="C21" s="104"/>
    </row>
    <row r="22" spans="1:3" s="91" customFormat="1" ht="19.5" customHeight="1">
      <c r="A22" s="105"/>
      <c r="B22" s="102"/>
      <c r="C22" s="104"/>
    </row>
    <row r="23" spans="1:3" s="91" customFormat="1" ht="19.5" customHeight="1">
      <c r="A23" s="105"/>
      <c r="B23" s="102"/>
      <c r="C23" s="104"/>
    </row>
  </sheetData>
  <sheetProtection/>
  <mergeCells count="1">
    <mergeCell ref="A1:C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1" max="1" width="11.875" style="0" customWidth="1"/>
    <col min="2" max="2" width="19.625" style="0" customWidth="1"/>
    <col min="3" max="3" width="13.875" style="0" customWidth="1"/>
    <col min="4" max="4" width="19.625" style="0" customWidth="1"/>
    <col min="5" max="5" width="20.50390625" style="0" customWidth="1"/>
    <col min="6" max="6" width="18.25390625" style="0" customWidth="1"/>
  </cols>
  <sheetData>
    <row r="1" spans="1:6" ht="91.5" customHeight="1">
      <c r="A1" s="111" t="s">
        <v>128</v>
      </c>
      <c r="B1" s="111"/>
      <c r="C1" s="111"/>
      <c r="D1" s="111"/>
      <c r="E1" s="111"/>
      <c r="F1" s="111"/>
    </row>
    <row r="2" spans="1:6" ht="13.5">
      <c r="A2" s="45"/>
      <c r="B2" s="45"/>
      <c r="C2" s="45"/>
      <c r="D2" s="45"/>
      <c r="E2" s="45"/>
      <c r="F2" s="46"/>
    </row>
    <row r="3" spans="1:6" ht="14.25" thickBot="1">
      <c r="A3" s="65" t="s">
        <v>78</v>
      </c>
      <c r="B3" s="47"/>
      <c r="C3" s="47"/>
      <c r="D3" s="47"/>
      <c r="E3" s="47"/>
      <c r="F3" s="46"/>
    </row>
    <row r="4" spans="1:6" ht="34.5" customHeight="1">
      <c r="A4" s="140" t="s">
        <v>41</v>
      </c>
      <c r="B4" s="142" t="s">
        <v>42</v>
      </c>
      <c r="C4" s="142" t="s">
        <v>43</v>
      </c>
      <c r="D4" s="142"/>
      <c r="E4" s="142"/>
      <c r="F4" s="138" t="s">
        <v>44</v>
      </c>
    </row>
    <row r="5" spans="1:6" ht="37.5" customHeight="1">
      <c r="A5" s="141"/>
      <c r="B5" s="143"/>
      <c r="C5" s="48" t="s">
        <v>45</v>
      </c>
      <c r="D5" s="48" t="s">
        <v>46</v>
      </c>
      <c r="E5" s="48" t="s">
        <v>47</v>
      </c>
      <c r="F5" s="139"/>
    </row>
    <row r="6" spans="1:6" ht="43.5" customHeight="1" thickBot="1">
      <c r="A6" s="49">
        <f>B6+C6+F6</f>
        <v>23.240000000000002</v>
      </c>
      <c r="B6" s="50">
        <v>5.12</v>
      </c>
      <c r="C6" s="51">
        <v>13.7</v>
      </c>
      <c r="D6" s="50"/>
      <c r="E6" s="50">
        <v>13.7</v>
      </c>
      <c r="F6" s="52">
        <v>4.42</v>
      </c>
    </row>
    <row r="7" spans="1:6" ht="13.5">
      <c r="A7" s="144"/>
      <c r="B7" s="144"/>
      <c r="C7" s="144"/>
      <c r="D7" s="144"/>
      <c r="E7" s="144"/>
      <c r="F7" s="144"/>
    </row>
    <row r="20" spans="1:6" ht="13.5">
      <c r="A20" s="137"/>
      <c r="B20" s="137"/>
      <c r="C20" s="137"/>
      <c r="D20" s="137"/>
      <c r="E20" s="137"/>
      <c r="F20" s="137"/>
    </row>
    <row r="30" ht="13.5">
      <c r="A30" s="53"/>
    </row>
  </sheetData>
  <sheetProtection/>
  <mergeCells count="7">
    <mergeCell ref="A20:F20"/>
    <mergeCell ref="F4:F5"/>
    <mergeCell ref="A1:F1"/>
    <mergeCell ref="A4:A5"/>
    <mergeCell ref="B4:B5"/>
    <mergeCell ref="C4:E4"/>
    <mergeCell ref="A7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2016-05-04T08:20:46Z</cp:lastPrinted>
  <dcterms:created xsi:type="dcterms:W3CDTF">2015-02-10T10:50:39Z</dcterms:created>
  <dcterms:modified xsi:type="dcterms:W3CDTF">2016-06-21T08:07:47Z</dcterms:modified>
  <cp:category/>
  <cp:version/>
  <cp:contentType/>
  <cp:contentStatus/>
</cp:coreProperties>
</file>